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Martin Röser\Desktop\"/>
    </mc:Choice>
  </mc:AlternateContent>
  <xr:revisionPtr revIDLastSave="0" documentId="13_ncr:1_{74CF13C9-635B-46A6-8014-A51DF5D482A9}" xr6:coauthVersionLast="47" xr6:coauthVersionMax="47" xr10:uidLastSave="{00000000-0000-0000-0000-000000000000}"/>
  <bookViews>
    <workbookView xWindow="-120" yWindow="-120" windowWidth="38640" windowHeight="20925" tabRatio="768" xr2:uid="{6086F3C4-8B9F-44AB-BF2E-5A36213F136E}"/>
  </bookViews>
  <sheets>
    <sheet name="EW" sheetId="9" r:id="rId1"/>
  </sheets>
  <definedNames>
    <definedName name="Bild">INDEX(#REF!,MATCH(#REF!,#REF!,0))</definedName>
    <definedName name="_xlnm.Print_Area" localSheetId="0">EW!$A$1:$G$58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9" l="1"/>
  <c r="D33" i="9"/>
  <c r="D34" i="9" s="1"/>
  <c r="D36" i="9" s="1"/>
  <c r="F52" i="9" s="1"/>
  <c r="C11" i="9" l="1"/>
  <c r="E22" i="9"/>
  <c r="C5" i="9"/>
  <c r="C10" i="9"/>
  <c r="C12" i="9" s="1"/>
  <c r="E3" i="9"/>
  <c r="F3" i="9" s="1"/>
  <c r="F13" i="9" s="1"/>
  <c r="F54" i="9" l="1"/>
  <c r="D9" i="9"/>
  <c r="F9" i="9" s="1"/>
  <c r="E9" i="9" s="1"/>
  <c r="E45" i="9" l="1"/>
  <c r="F56" i="9" s="1"/>
  <c r="D12" i="9"/>
  <c r="D11" i="9"/>
  <c r="D10" i="9"/>
  <c r="F11" i="9" l="1"/>
  <c r="E11" i="9" s="1"/>
  <c r="F10" i="9"/>
  <c r="E10" i="9" s="1"/>
  <c r="F12" i="9"/>
  <c r="E12" i="9" s="1"/>
  <c r="E4" i="9" l="1"/>
  <c r="F4" i="9" s="1"/>
  <c r="F14" i="9" s="1"/>
  <c r="E14" i="9" l="1"/>
  <c r="F5" i="9"/>
  <c r="F47" i="9" s="1"/>
  <c r="E13" i="9"/>
  <c r="E5" i="9"/>
  <c r="F15" i="9" l="1"/>
  <c r="F48" i="9" s="1"/>
  <c r="F49" i="9" s="1"/>
  <c r="F51" i="9" s="1"/>
  <c r="E16" i="9" l="1"/>
  <c r="E15" i="9"/>
  <c r="F53" i="9" l="1"/>
  <c r="F55" i="9" s="1"/>
  <c r="F57" i="9" s="1"/>
  <c r="F58" i="9" l="1"/>
</calcChain>
</file>

<file path=xl/sharedStrings.xml><?xml version="1.0" encoding="utf-8"?>
<sst xmlns="http://schemas.openxmlformats.org/spreadsheetml/2006/main" count="68" uniqueCount="52">
  <si>
    <t>-</t>
  </si>
  <si>
    <t>Bodenrichtwert</t>
  </si>
  <si>
    <t>Merkmal</t>
  </si>
  <si>
    <t>Ermittlung Bodenwert</t>
  </si>
  <si>
    <t>∑</t>
  </si>
  <si>
    <t>Wert</t>
  </si>
  <si>
    <t>Grundlagen</t>
  </si>
  <si>
    <t>Alter des Gebäudes</t>
  </si>
  <si>
    <t>Baujahr</t>
  </si>
  <si>
    <t>Jahr der Wertermittlung</t>
  </si>
  <si>
    <t>Ermittlung der Restnutzungsdauer</t>
  </si>
  <si>
    <t>Gesamtnutzungsdauer</t>
  </si>
  <si>
    <t>Restnutzungsdauer</t>
  </si>
  <si>
    <t>Modifizierte Restnutzungsdauer</t>
  </si>
  <si>
    <t>Ansatz</t>
  </si>
  <si>
    <t>+</t>
  </si>
  <si>
    <t>x</t>
  </si>
  <si>
    <t>Besondere objektspezifische Grundstücksmerkmale</t>
  </si>
  <si>
    <t>Besondere Bauteile (Zeitwert)</t>
  </si>
  <si>
    <t>Besondere Einrichtung (Zeitwert)</t>
  </si>
  <si>
    <t>Schäden und Mängel</t>
  </si>
  <si>
    <t>Einheit</t>
  </si>
  <si>
    <t>Fläche/ Anzahl</t>
  </si>
  <si>
    <t>Nettokaltmiete
(Monat)</t>
  </si>
  <si>
    <t>Nettokaltmiete
(Jahr)</t>
  </si>
  <si>
    <t>Reinertrag</t>
  </si>
  <si>
    <t>Verwaltung</t>
  </si>
  <si>
    <t>Instandhaltung</t>
  </si>
  <si>
    <t>Mietausfallwagnis</t>
  </si>
  <si>
    <t>Bezug</t>
  </si>
  <si>
    <t>RoE</t>
  </si>
  <si>
    <t>Kosten
(Monat)</t>
  </si>
  <si>
    <t>Kosten
(Jahr)</t>
  </si>
  <si>
    <t>Bewirtschaftungskosten</t>
  </si>
  <si>
    <t>Ermittlung Liegenschaftszinssatz</t>
  </si>
  <si>
    <t>Liegenschaftszinssatz</t>
  </si>
  <si>
    <t>Marktüblicher Rohertrag</t>
  </si>
  <si>
    <t>Reinertragsanteil des Bodens</t>
  </si>
  <si>
    <t>Ertrag der baulichen und sonstigen Anlagen</t>
  </si>
  <si>
    <t>Barwertfaktor</t>
  </si>
  <si>
    <t>Ertragswert der baulichen und sonstigen Anlagen</t>
  </si>
  <si>
    <t>Rentierlicher Wert von Grund und Boden</t>
  </si>
  <si>
    <t>Ertragswert</t>
  </si>
  <si>
    <t>Marktangepasster vorläufiger Ertragswert</t>
  </si>
  <si>
    <t>Marktangepasster Ertragswert</t>
  </si>
  <si>
    <t>Grundstücksgröße</t>
  </si>
  <si>
    <t>Wohnfläche</t>
  </si>
  <si>
    <t>Rechte Dritter</t>
  </si>
  <si>
    <t>Stellplätze</t>
  </si>
  <si>
    <t>Wert für Grund und Boden</t>
  </si>
  <si>
    <t>WE = Wohneinheiten | RoE = Rohertrag</t>
  </si>
  <si>
    <t>Sollte die Restnutzungsdauer "0" sein, muss eine modifizierte Restnutzungsauer manuell angegeben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</si>
</sst>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\ &quot;€/m²&quot;"/>
    <numFmt numFmtId="165" formatCode="#,##0.00\ &quot;m²&quot;"/>
    <numFmt numFmtId="166" formatCode="#,##0.00\ &quot;€&quot;"/>
    <numFmt numFmtId="167" formatCode="#,##0\ &quot;Jahre&quot;"/>
    <numFmt numFmtId="169" formatCode="&quot;+&quot;\ #,##0.00\ &quot;€&quot;"/>
    <numFmt numFmtId="170" formatCode="&quot;-&quot;\ #,##0.00\ &quot;€&quot;"/>
    <numFmt numFmtId="171" formatCode="#,##0.00\ &quot;€/Stk.&quot;"/>
    <numFmt numFmtId="172" formatCode="#,##0.00\ &quot;€/WE&quot;"/>
    <numFmt numFmtId="173" formatCode="#,##0\ &quot;WE&quot;"/>
    <numFmt numFmtId="174" formatCode="&quot;entspricht&quot;\ 0.00%\ &quot;des RoE&quot;"/>
    <numFmt numFmtId="180" formatCode="#,##0\ &quot;Stk.&quot;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i/>
      <sz val="9"/>
      <color theme="1"/>
      <name val="Open Sans"/>
      <family val="2"/>
    </font>
    <font>
      <b/>
      <sz val="9"/>
      <color theme="1"/>
      <name val="Open Sans"/>
      <family val="2"/>
    </font>
    <font>
      <i/>
      <sz val="8"/>
      <color theme="1"/>
      <name val="Open Sans"/>
      <family val="2"/>
    </font>
    <font>
      <sz val="8"/>
      <color theme="1"/>
      <name val="Open Sans"/>
      <family val="2"/>
    </font>
    <font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0" borderId="0" xfId="0" applyFont="1" applyFill="1"/>
    <xf numFmtId="164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/>
    <xf numFmtId="164" fontId="1" fillId="2" borderId="0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171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172" fontId="1" fillId="3" borderId="1" xfId="0" applyNumberFormat="1" applyFont="1" applyFill="1" applyBorder="1" applyAlignment="1">
      <alignment horizontal="center" vertical="center"/>
    </xf>
    <xf numFmtId="171" fontId="1" fillId="3" borderId="1" xfId="0" applyNumberFormat="1" applyFont="1" applyFill="1" applyBorder="1" applyAlignment="1">
      <alignment horizontal="center" vertical="center"/>
    </xf>
    <xf numFmtId="173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80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80" fontId="1" fillId="3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67" fontId="1" fillId="3" borderId="2" xfId="0" applyNumberFormat="1" applyFont="1" applyFill="1" applyBorder="1" applyAlignment="1">
      <alignment horizontal="center" vertical="center"/>
    </xf>
    <xf numFmtId="167" fontId="1" fillId="3" borderId="4" xfId="0" applyNumberFormat="1" applyFont="1" applyFill="1" applyBorder="1" applyAlignment="1">
      <alignment horizontal="center" vertical="center"/>
    </xf>
    <xf numFmtId="167" fontId="1" fillId="3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170" fontId="1" fillId="3" borderId="2" xfId="0" applyNumberFormat="1" applyFont="1" applyFill="1" applyBorder="1" applyAlignment="1">
      <alignment horizontal="center" vertical="center"/>
    </xf>
    <xf numFmtId="170" fontId="1" fillId="3" borderId="4" xfId="0" applyNumberFormat="1" applyFont="1" applyFill="1" applyBorder="1" applyAlignment="1">
      <alignment horizontal="center" vertical="center"/>
    </xf>
    <xf numFmtId="170" fontId="1" fillId="3" borderId="3" xfId="0" applyNumberFormat="1" applyFont="1" applyFill="1" applyBorder="1" applyAlignment="1">
      <alignment horizontal="center" vertical="center"/>
    </xf>
    <xf numFmtId="169" fontId="1" fillId="3" borderId="2" xfId="0" applyNumberFormat="1" applyFont="1" applyFill="1" applyBorder="1" applyAlignment="1">
      <alignment horizontal="center" vertical="center"/>
    </xf>
    <xf numFmtId="169" fontId="1" fillId="3" borderId="4" xfId="0" applyNumberFormat="1" applyFont="1" applyFill="1" applyBorder="1" applyAlignment="1">
      <alignment horizontal="center" vertical="center"/>
    </xf>
    <xf numFmtId="169" fontId="1" fillId="3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4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/>
    </xf>
    <xf numFmtId="10" fontId="1" fillId="3" borderId="4" xfId="0" applyNumberFormat="1" applyFont="1" applyFill="1" applyBorder="1" applyAlignment="1">
      <alignment horizontal="center" vertical="center"/>
    </xf>
    <xf numFmtId="10" fontId="1" fillId="3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4" fontId="1" fillId="2" borderId="2" xfId="0" applyNumberFormat="1" applyFont="1" applyFill="1" applyBorder="1" applyAlignment="1">
      <alignment horizontal="center" vertical="center"/>
    </xf>
    <xf numFmtId="174" fontId="1" fillId="2" borderId="4" xfId="0" applyNumberFormat="1" applyFont="1" applyFill="1" applyBorder="1" applyAlignment="1">
      <alignment horizontal="center" vertical="center"/>
    </xf>
    <xf numFmtId="174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6" fontId="1" fillId="2" borderId="5" xfId="0" applyNumberFormat="1" applyFont="1" applyFill="1" applyBorder="1" applyAlignment="1">
      <alignment horizontal="right" vertical="center"/>
    </xf>
    <xf numFmtId="166" fontId="3" fillId="2" borderId="7" xfId="0" applyNumberFormat="1" applyFont="1" applyFill="1" applyBorder="1" applyAlignment="1">
      <alignment horizontal="right" vertical="center"/>
    </xf>
    <xf numFmtId="166" fontId="1" fillId="2" borderId="6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horizontal="right" vertical="center"/>
    </xf>
    <xf numFmtId="2" fontId="1" fillId="2" borderId="6" xfId="0" applyNumberFormat="1" applyFont="1" applyFill="1" applyBorder="1" applyAlignment="1">
      <alignment horizontal="right" vertical="center"/>
    </xf>
  </cellXfs>
  <cellStyles count="2">
    <cellStyle name="Standard" xfId="0" builtinId="0"/>
    <cellStyle name="Standard 2" xfId="1" xr:uid="{B6DA8CBA-A131-4163-8C53-981A8B86D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harina Heid" id="{FFD9EAD4-8DF2-4C95-A7F7-1928FFFA1700}" userId="S::heid.km@heidimmobilien.onmicrosoft.com::85673c6c-2188-4680-aed7-6690d0bf99e5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CC20-0E9F-438F-8817-84B79005E3A7}">
  <sheetPr codeName="Tabelle8">
    <tabColor theme="4" tint="-0.249977111117893"/>
    <pageSetUpPr fitToPage="1"/>
  </sheetPr>
  <dimension ref="A1:J61"/>
  <sheetViews>
    <sheetView tabSelected="1" zoomScaleNormal="100" zoomScaleSheetLayoutView="90" workbookViewId="0">
      <selection sqref="A1:G1"/>
    </sheetView>
  </sheetViews>
  <sheetFormatPr baseColWidth="10" defaultRowHeight="14.25" x14ac:dyDescent="0.3"/>
  <cols>
    <col min="1" max="1" width="16.7109375" style="17" customWidth="1"/>
    <col min="2" max="2" width="7.7109375" style="17" customWidth="1"/>
    <col min="3" max="3" width="12.7109375" style="1" customWidth="1"/>
    <col min="4" max="6" width="12.7109375" style="2" customWidth="1"/>
    <col min="7" max="7" width="9.7109375" style="2" customWidth="1"/>
    <col min="8" max="16384" width="11.42578125" style="1"/>
  </cols>
  <sheetData>
    <row r="1" spans="1:9" ht="24.95" customHeight="1" x14ac:dyDescent="0.3">
      <c r="A1" s="88" t="s">
        <v>36</v>
      </c>
      <c r="B1" s="88"/>
      <c r="C1" s="88"/>
      <c r="D1" s="88"/>
      <c r="E1" s="88"/>
      <c r="F1" s="88"/>
      <c r="G1" s="88"/>
      <c r="H1" s="5"/>
      <c r="I1" s="5"/>
    </row>
    <row r="2" spans="1:9" ht="24.95" customHeight="1" x14ac:dyDescent="0.3">
      <c r="A2" s="73" t="s">
        <v>21</v>
      </c>
      <c r="B2" s="75"/>
      <c r="C2" s="38" t="s">
        <v>22</v>
      </c>
      <c r="D2" s="29" t="s">
        <v>23</v>
      </c>
      <c r="E2" s="29" t="s">
        <v>23</v>
      </c>
      <c r="F2" s="99" t="s">
        <v>24</v>
      </c>
      <c r="G2" s="100"/>
      <c r="H2" s="5"/>
      <c r="I2" s="5"/>
    </row>
    <row r="3" spans="1:9" ht="15" customHeight="1" x14ac:dyDescent="0.3">
      <c r="A3" s="46" t="s">
        <v>46</v>
      </c>
      <c r="B3" s="48"/>
      <c r="C3" s="13"/>
      <c r="D3" s="12"/>
      <c r="E3" s="26">
        <f>C3*D3</f>
        <v>0</v>
      </c>
      <c r="F3" s="97">
        <f>E3*12</f>
        <v>0</v>
      </c>
      <c r="G3" s="98"/>
      <c r="H3" s="5"/>
      <c r="I3" s="5"/>
    </row>
    <row r="4" spans="1:9" ht="15" customHeight="1" x14ac:dyDescent="0.3">
      <c r="A4" s="46" t="s">
        <v>48</v>
      </c>
      <c r="B4" s="48"/>
      <c r="C4" s="43"/>
      <c r="D4" s="12"/>
      <c r="E4" s="26">
        <f t="shared" ref="E4" si="0">C4*D4</f>
        <v>0</v>
      </c>
      <c r="F4" s="97">
        <f t="shared" ref="F4" si="1">E4*12</f>
        <v>0</v>
      </c>
      <c r="G4" s="98"/>
      <c r="H4" s="5"/>
      <c r="I4" s="5"/>
    </row>
    <row r="5" spans="1:9" ht="28.5" customHeight="1" x14ac:dyDescent="0.3">
      <c r="A5" s="46" t="s">
        <v>4</v>
      </c>
      <c r="B5" s="48"/>
      <c r="C5" s="8">
        <f>SUM(C3:C3)</f>
        <v>0</v>
      </c>
      <c r="D5" s="28"/>
      <c r="E5" s="37">
        <f>SUM(E3:E4)</f>
        <v>0</v>
      </c>
      <c r="F5" s="55">
        <f>SUM(F3:F4)</f>
        <v>0</v>
      </c>
      <c r="G5" s="57"/>
      <c r="H5" s="5"/>
      <c r="I5" s="5"/>
    </row>
    <row r="6" spans="1:9" ht="15" customHeight="1" x14ac:dyDescent="0.3">
      <c r="A6" s="101"/>
      <c r="B6" s="101"/>
      <c r="C6" s="101"/>
      <c r="D6" s="18"/>
      <c r="E6" s="18"/>
      <c r="F6" s="18"/>
      <c r="G6" s="18"/>
      <c r="H6" s="5"/>
      <c r="I6" s="5"/>
    </row>
    <row r="7" spans="1:9" ht="24.95" customHeight="1" x14ac:dyDescent="0.3">
      <c r="A7" s="88" t="s">
        <v>33</v>
      </c>
      <c r="B7" s="88"/>
      <c r="C7" s="88"/>
      <c r="D7" s="88"/>
      <c r="E7" s="88"/>
      <c r="F7" s="88"/>
      <c r="G7" s="88"/>
      <c r="H7" s="5"/>
      <c r="I7" s="5"/>
    </row>
    <row r="8" spans="1:9" ht="24.95" customHeight="1" x14ac:dyDescent="0.3">
      <c r="A8" s="102" t="s">
        <v>33</v>
      </c>
      <c r="B8" s="103"/>
      <c r="C8" s="38" t="s">
        <v>29</v>
      </c>
      <c r="D8" s="29" t="s">
        <v>14</v>
      </c>
      <c r="E8" s="29" t="s">
        <v>31</v>
      </c>
      <c r="F8" s="99" t="s">
        <v>32</v>
      </c>
      <c r="G8" s="100"/>
      <c r="H8" s="5"/>
      <c r="I8" s="5"/>
    </row>
    <row r="9" spans="1:9" x14ac:dyDescent="0.3">
      <c r="A9" s="46" t="s">
        <v>26</v>
      </c>
      <c r="B9" s="48"/>
      <c r="C9" s="33"/>
      <c r="D9" s="31">
        <f>ROUND(230*105.9/81.6,0)</f>
        <v>298</v>
      </c>
      <c r="E9" s="26">
        <f>F9/12</f>
        <v>0</v>
      </c>
      <c r="F9" s="97">
        <f>C9*D9</f>
        <v>0</v>
      </c>
      <c r="G9" s="98"/>
      <c r="H9" s="5"/>
      <c r="I9" s="5"/>
    </row>
    <row r="10" spans="1:9" ht="15" customHeight="1" x14ac:dyDescent="0.3">
      <c r="A10" s="46" t="s">
        <v>26</v>
      </c>
      <c r="B10" s="48"/>
      <c r="C10" s="36">
        <f>C4</f>
        <v>0</v>
      </c>
      <c r="D10" s="32">
        <f>ROUND(30*105.9/81.6,0)</f>
        <v>39</v>
      </c>
      <c r="E10" s="26">
        <f t="shared" ref="E10:E14" si="2">F10/12</f>
        <v>0</v>
      </c>
      <c r="F10" s="97">
        <f>C10*D10</f>
        <v>0</v>
      </c>
      <c r="G10" s="98"/>
      <c r="H10" s="5"/>
      <c r="I10" s="5"/>
    </row>
    <row r="11" spans="1:9" x14ac:dyDescent="0.3">
      <c r="A11" s="46" t="s">
        <v>27</v>
      </c>
      <c r="B11" s="48"/>
      <c r="C11" s="8">
        <f>C3</f>
        <v>0</v>
      </c>
      <c r="D11" s="12">
        <f>ROUND(9*105.9/81.6,0)</f>
        <v>12</v>
      </c>
      <c r="E11" s="26">
        <f t="shared" si="2"/>
        <v>0</v>
      </c>
      <c r="F11" s="97">
        <f>C11*D11</f>
        <v>0</v>
      </c>
      <c r="G11" s="98"/>
      <c r="H11" s="5"/>
      <c r="I11" s="5"/>
    </row>
    <row r="12" spans="1:9" ht="15" customHeight="1" x14ac:dyDescent="0.3">
      <c r="A12" s="46" t="s">
        <v>27</v>
      </c>
      <c r="B12" s="48"/>
      <c r="C12" s="36">
        <f>C10</f>
        <v>0</v>
      </c>
      <c r="D12" s="32">
        <f>ROUND(68*105.9/81.6,0)</f>
        <v>88</v>
      </c>
      <c r="E12" s="26">
        <f t="shared" si="2"/>
        <v>0</v>
      </c>
      <c r="F12" s="97">
        <f>C12*D12</f>
        <v>0</v>
      </c>
      <c r="G12" s="98"/>
      <c r="H12" s="5"/>
      <c r="I12" s="5"/>
    </row>
    <row r="13" spans="1:9" ht="15" customHeight="1" x14ac:dyDescent="0.3">
      <c r="A13" s="46" t="s">
        <v>28</v>
      </c>
      <c r="B13" s="48"/>
      <c r="C13" s="8" t="s">
        <v>30</v>
      </c>
      <c r="D13" s="40">
        <v>0.02</v>
      </c>
      <c r="E13" s="26">
        <f t="shared" si="2"/>
        <v>0</v>
      </c>
      <c r="F13" s="97">
        <f>F3*D13</f>
        <v>0</v>
      </c>
      <c r="G13" s="98"/>
      <c r="H13" s="5"/>
      <c r="I13" s="5"/>
    </row>
    <row r="14" spans="1:9" ht="15" customHeight="1" x14ac:dyDescent="0.3">
      <c r="A14" s="46" t="s">
        <v>28</v>
      </c>
      <c r="B14" s="48"/>
      <c r="C14" s="8" t="s">
        <v>30</v>
      </c>
      <c r="D14" s="40">
        <v>0.02</v>
      </c>
      <c r="E14" s="26">
        <f t="shared" si="2"/>
        <v>0</v>
      </c>
      <c r="F14" s="97">
        <f>F4*D14</f>
        <v>0</v>
      </c>
      <c r="G14" s="98"/>
      <c r="H14" s="5"/>
      <c r="I14" s="5"/>
    </row>
    <row r="15" spans="1:9" ht="24.95" customHeight="1" x14ac:dyDescent="0.3">
      <c r="A15" s="46" t="s">
        <v>4</v>
      </c>
      <c r="B15" s="48"/>
      <c r="C15" s="8"/>
      <c r="D15" s="34"/>
      <c r="E15" s="37">
        <f>SUM(E9:E14)</f>
        <v>0</v>
      </c>
      <c r="F15" s="55">
        <f>SUM(F9:F14)</f>
        <v>0</v>
      </c>
      <c r="G15" s="57"/>
      <c r="H15" s="5"/>
      <c r="I15" s="5"/>
    </row>
    <row r="16" spans="1:9" ht="24.95" customHeight="1" x14ac:dyDescent="0.3">
      <c r="A16" s="94"/>
      <c r="B16" s="95"/>
      <c r="C16" s="95"/>
      <c r="D16" s="96"/>
      <c r="E16" s="91">
        <f>IFERROR(F15/F5,0)</f>
        <v>0</v>
      </c>
      <c r="F16" s="92"/>
      <c r="G16" s="93"/>
      <c r="H16" s="5"/>
      <c r="I16" s="5"/>
    </row>
    <row r="17" spans="1:9" ht="14.25" customHeight="1" x14ac:dyDescent="0.3">
      <c r="A17" s="30" t="s">
        <v>50</v>
      </c>
      <c r="B17" s="7"/>
      <c r="C17" s="27"/>
      <c r="D17" s="9"/>
      <c r="E17" s="9"/>
      <c r="F17" s="9"/>
      <c r="G17" s="9"/>
      <c r="H17" s="5"/>
      <c r="I17" s="5"/>
    </row>
    <row r="18" spans="1:9" ht="15" customHeight="1" x14ac:dyDescent="0.3">
      <c r="A18" s="39"/>
      <c r="B18" s="39"/>
      <c r="C18" s="39"/>
      <c r="D18" s="39"/>
      <c r="E18" s="39"/>
      <c r="F18" s="39"/>
      <c r="G18" s="39"/>
      <c r="H18" s="5"/>
      <c r="I18" s="5"/>
    </row>
    <row r="19" spans="1:9" ht="24.95" customHeight="1" x14ac:dyDescent="0.3">
      <c r="A19" s="88" t="s">
        <v>3</v>
      </c>
      <c r="B19" s="88"/>
      <c r="C19" s="88"/>
      <c r="D19" s="88"/>
      <c r="E19" s="88"/>
      <c r="F19" s="88"/>
      <c r="G19" s="88"/>
      <c r="H19" s="5"/>
      <c r="I19" s="5"/>
    </row>
    <row r="20" spans="1:9" ht="24.95" customHeight="1" x14ac:dyDescent="0.3">
      <c r="A20" s="89"/>
      <c r="B20" s="89"/>
      <c r="C20" s="90" t="s">
        <v>45</v>
      </c>
      <c r="D20" s="90"/>
      <c r="E20" s="76" t="s">
        <v>1</v>
      </c>
      <c r="F20" s="77"/>
      <c r="G20" s="78"/>
      <c r="H20" s="5"/>
      <c r="I20" s="5"/>
    </row>
    <row r="21" spans="1:9" ht="15" customHeight="1" x14ac:dyDescent="0.3">
      <c r="A21" s="104" t="s">
        <v>49</v>
      </c>
      <c r="B21" s="104"/>
      <c r="C21" s="105"/>
      <c r="D21" s="106"/>
      <c r="E21" s="107"/>
      <c r="F21" s="108"/>
      <c r="G21" s="109"/>
      <c r="H21" s="5"/>
      <c r="I21" s="5"/>
    </row>
    <row r="22" spans="1:9" ht="24.95" customHeight="1" x14ac:dyDescent="0.3">
      <c r="A22" s="46" t="s">
        <v>4</v>
      </c>
      <c r="B22" s="47"/>
      <c r="C22" s="47"/>
      <c r="D22" s="48"/>
      <c r="E22" s="55">
        <f>C21*E21</f>
        <v>0</v>
      </c>
      <c r="F22" s="56"/>
      <c r="G22" s="57"/>
      <c r="H22" s="5"/>
      <c r="I22" s="5"/>
    </row>
    <row r="23" spans="1:9" ht="15" customHeight="1" x14ac:dyDescent="0.3">
      <c r="A23" s="39"/>
      <c r="B23" s="39"/>
      <c r="C23" s="39"/>
      <c r="D23" s="39"/>
      <c r="E23" s="39"/>
      <c r="F23" s="39"/>
      <c r="G23" s="39"/>
      <c r="H23" s="5"/>
      <c r="I23" s="5"/>
    </row>
    <row r="24" spans="1:9" ht="24.95" customHeight="1" x14ac:dyDescent="0.3">
      <c r="A24" s="88" t="s">
        <v>34</v>
      </c>
      <c r="B24" s="88"/>
      <c r="C24" s="88"/>
      <c r="D24" s="88"/>
      <c r="E24" s="88"/>
      <c r="F24" s="88"/>
      <c r="G24" s="88"/>
      <c r="H24" s="5"/>
      <c r="I24" s="5"/>
    </row>
    <row r="25" spans="1:9" ht="24.95" customHeight="1" x14ac:dyDescent="0.3">
      <c r="A25" s="89"/>
      <c r="B25" s="89"/>
      <c r="C25" s="82" t="s">
        <v>14</v>
      </c>
      <c r="D25" s="83"/>
      <c r="E25" s="83"/>
      <c r="F25" s="83"/>
      <c r="G25" s="84"/>
      <c r="H25" s="5"/>
      <c r="I25" s="5"/>
    </row>
    <row r="26" spans="1:9" ht="15" customHeight="1" x14ac:dyDescent="0.3">
      <c r="A26" s="104" t="s">
        <v>35</v>
      </c>
      <c r="B26" s="104"/>
      <c r="C26" s="85"/>
      <c r="D26" s="86"/>
      <c r="E26" s="86"/>
      <c r="F26" s="86"/>
      <c r="G26" s="87"/>
      <c r="H26" s="5"/>
      <c r="I26" s="5"/>
    </row>
    <row r="27" spans="1:9" ht="15" customHeight="1" x14ac:dyDescent="0.3">
      <c r="A27" s="23"/>
      <c r="B27" s="23"/>
      <c r="C27" s="23"/>
      <c r="D27" s="23"/>
      <c r="E27" s="23"/>
      <c r="F27" s="23"/>
      <c r="G27" s="23"/>
      <c r="H27" s="5"/>
      <c r="I27" s="5"/>
    </row>
    <row r="28" spans="1:9" ht="24.95" customHeight="1" x14ac:dyDescent="0.3">
      <c r="A28" s="79" t="s">
        <v>10</v>
      </c>
      <c r="B28" s="80"/>
      <c r="C28" s="80"/>
      <c r="D28" s="80"/>
      <c r="E28" s="80"/>
      <c r="F28" s="80"/>
      <c r="G28" s="81"/>
      <c r="H28" s="5"/>
      <c r="I28" s="5"/>
    </row>
    <row r="29" spans="1:9" ht="24.95" customHeight="1" x14ac:dyDescent="0.3">
      <c r="A29" s="73" t="s">
        <v>6</v>
      </c>
      <c r="B29" s="74"/>
      <c r="C29" s="75"/>
      <c r="D29" s="76" t="s">
        <v>5</v>
      </c>
      <c r="E29" s="77"/>
      <c r="F29" s="77"/>
      <c r="G29" s="78"/>
      <c r="H29" s="5"/>
      <c r="I29" s="5"/>
    </row>
    <row r="30" spans="1:9" ht="15" customHeight="1" x14ac:dyDescent="0.3">
      <c r="A30" s="46" t="s">
        <v>8</v>
      </c>
      <c r="B30" s="47"/>
      <c r="C30" s="48"/>
      <c r="D30" s="70"/>
      <c r="E30" s="71"/>
      <c r="F30" s="71"/>
      <c r="G30" s="72"/>
      <c r="H30" s="5"/>
      <c r="I30" s="5"/>
    </row>
    <row r="31" spans="1:9" ht="15" customHeight="1" x14ac:dyDescent="0.3">
      <c r="A31" s="46" t="s">
        <v>9</v>
      </c>
      <c r="B31" s="47"/>
      <c r="C31" s="48"/>
      <c r="D31" s="70"/>
      <c r="E31" s="71"/>
      <c r="F31" s="71"/>
      <c r="G31" s="72"/>
      <c r="H31" s="5"/>
      <c r="I31" s="5"/>
    </row>
    <row r="32" spans="1:9" ht="15" customHeight="1" x14ac:dyDescent="0.3">
      <c r="A32" s="46" t="s">
        <v>11</v>
      </c>
      <c r="B32" s="47"/>
      <c r="C32" s="48"/>
      <c r="D32" s="49"/>
      <c r="E32" s="50"/>
      <c r="F32" s="50"/>
      <c r="G32" s="51"/>
      <c r="H32" s="5"/>
      <c r="I32" s="5"/>
    </row>
    <row r="33" spans="1:9" ht="15" customHeight="1" x14ac:dyDescent="0.3">
      <c r="A33" s="46" t="s">
        <v>7</v>
      </c>
      <c r="B33" s="47"/>
      <c r="C33" s="48"/>
      <c r="D33" s="67">
        <f>D31-D30</f>
        <v>0</v>
      </c>
      <c r="E33" s="68"/>
      <c r="F33" s="68"/>
      <c r="G33" s="69"/>
      <c r="H33" s="5"/>
      <c r="I33" s="5"/>
    </row>
    <row r="34" spans="1:9" ht="15" customHeight="1" x14ac:dyDescent="0.3">
      <c r="A34" s="46" t="s">
        <v>12</v>
      </c>
      <c r="B34" s="47"/>
      <c r="C34" s="48"/>
      <c r="D34" s="67">
        <f>IFERROR(IF(D32-D33&lt;0,0,D32-D33),0)</f>
        <v>0</v>
      </c>
      <c r="E34" s="68"/>
      <c r="F34" s="68"/>
      <c r="G34" s="69"/>
      <c r="H34" s="5"/>
      <c r="I34" s="5"/>
    </row>
    <row r="35" spans="1:9" ht="24.95" customHeight="1" x14ac:dyDescent="0.3">
      <c r="A35" s="52" t="s">
        <v>51</v>
      </c>
      <c r="B35" s="53"/>
      <c r="C35" s="53"/>
      <c r="D35" s="53"/>
      <c r="E35" s="53"/>
      <c r="F35" s="53"/>
      <c r="G35" s="54"/>
      <c r="H35" s="5"/>
      <c r="I35" s="5"/>
    </row>
    <row r="36" spans="1:9" ht="15" customHeight="1" x14ac:dyDescent="0.3">
      <c r="A36" s="46" t="s">
        <v>13</v>
      </c>
      <c r="B36" s="47"/>
      <c r="C36" s="48"/>
      <c r="D36" s="49">
        <f>IF(D34&gt;0,D34,0)</f>
        <v>0</v>
      </c>
      <c r="E36" s="50"/>
      <c r="F36" s="50"/>
      <c r="G36" s="51"/>
      <c r="H36" s="5"/>
      <c r="I36" s="5"/>
    </row>
    <row r="37" spans="1:9" ht="15" customHeight="1" x14ac:dyDescent="0.3">
      <c r="A37" s="39"/>
      <c r="B37" s="39"/>
      <c r="C37" s="39"/>
      <c r="D37" s="39"/>
      <c r="E37" s="39"/>
      <c r="F37" s="39"/>
      <c r="G37" s="39"/>
      <c r="H37" s="5"/>
      <c r="I37" s="5"/>
    </row>
    <row r="38" spans="1:9" ht="15" customHeight="1" x14ac:dyDescent="0.3">
      <c r="A38" s="41"/>
      <c r="B38" s="44"/>
      <c r="C38" s="44"/>
      <c r="D38" s="44"/>
      <c r="E38" s="44"/>
      <c r="F38" s="44"/>
      <c r="G38" s="42"/>
      <c r="H38" s="5"/>
      <c r="I38" s="5"/>
    </row>
    <row r="39" spans="1:9" ht="28.5" customHeight="1" x14ac:dyDescent="0.3">
      <c r="A39" s="88" t="s">
        <v>17</v>
      </c>
      <c r="B39" s="88"/>
      <c r="C39" s="88"/>
      <c r="D39" s="88"/>
      <c r="E39" s="88"/>
      <c r="F39" s="88"/>
      <c r="G39" s="88"/>
      <c r="H39" s="5"/>
      <c r="I39" s="5"/>
    </row>
    <row r="40" spans="1:9" ht="24.95" customHeight="1" x14ac:dyDescent="0.3">
      <c r="A40" s="110" t="s">
        <v>2</v>
      </c>
      <c r="B40" s="110"/>
      <c r="C40" s="110"/>
      <c r="D40" s="110"/>
      <c r="E40" s="64" t="s">
        <v>14</v>
      </c>
      <c r="F40" s="65"/>
      <c r="G40" s="66"/>
      <c r="H40" s="5"/>
      <c r="I40" s="5"/>
    </row>
    <row r="41" spans="1:9" x14ac:dyDescent="0.3">
      <c r="A41" s="104" t="s">
        <v>18</v>
      </c>
      <c r="B41" s="104"/>
      <c r="C41" s="104"/>
      <c r="D41" s="104"/>
      <c r="E41" s="61">
        <v>0</v>
      </c>
      <c r="F41" s="62"/>
      <c r="G41" s="63"/>
      <c r="H41" s="5"/>
      <c r="I41" s="5"/>
    </row>
    <row r="42" spans="1:9" x14ac:dyDescent="0.3">
      <c r="A42" s="104" t="s">
        <v>19</v>
      </c>
      <c r="B42" s="104"/>
      <c r="C42" s="104"/>
      <c r="D42" s="104"/>
      <c r="E42" s="61">
        <v>0</v>
      </c>
      <c r="F42" s="62"/>
      <c r="G42" s="63"/>
      <c r="H42" s="5"/>
      <c r="I42" s="5"/>
    </row>
    <row r="43" spans="1:9" x14ac:dyDescent="0.3">
      <c r="A43" s="104" t="s">
        <v>20</v>
      </c>
      <c r="B43" s="104"/>
      <c r="C43" s="104"/>
      <c r="D43" s="104"/>
      <c r="E43" s="58">
        <v>0</v>
      </c>
      <c r="F43" s="59"/>
      <c r="G43" s="60"/>
      <c r="H43" s="5"/>
      <c r="I43" s="5"/>
    </row>
    <row r="44" spans="1:9" x14ac:dyDescent="0.3">
      <c r="A44" s="46" t="s">
        <v>47</v>
      </c>
      <c r="B44" s="47"/>
      <c r="C44" s="47"/>
      <c r="D44" s="48"/>
      <c r="E44" s="58">
        <v>0</v>
      </c>
      <c r="F44" s="59"/>
      <c r="G44" s="60"/>
      <c r="H44" s="5"/>
      <c r="I44" s="5"/>
    </row>
    <row r="45" spans="1:9" ht="24.95" customHeight="1" x14ac:dyDescent="0.3">
      <c r="A45" s="104" t="s">
        <v>4</v>
      </c>
      <c r="B45" s="104"/>
      <c r="C45" s="104"/>
      <c r="D45" s="104"/>
      <c r="E45" s="55">
        <f>E41+E42-E43-E44</f>
        <v>0</v>
      </c>
      <c r="F45" s="56"/>
      <c r="G45" s="57"/>
      <c r="H45" s="5"/>
      <c r="I45" s="5"/>
    </row>
    <row r="46" spans="1:9" x14ac:dyDescent="0.3">
      <c r="A46" s="6"/>
      <c r="B46" s="6"/>
      <c r="C46" s="19"/>
      <c r="D46" s="4"/>
      <c r="E46" s="4"/>
      <c r="F46" s="4"/>
      <c r="G46" s="4"/>
      <c r="H46" s="5"/>
      <c r="I46" s="5"/>
    </row>
    <row r="47" spans="1:9" s="16" customFormat="1" ht="15" customHeight="1" x14ac:dyDescent="0.3">
      <c r="A47" s="7" t="s">
        <v>36</v>
      </c>
      <c r="B47" s="7"/>
      <c r="C47" s="7"/>
      <c r="D47" s="5"/>
      <c r="E47" s="7"/>
      <c r="F47" s="114">
        <f>F5</f>
        <v>0</v>
      </c>
      <c r="G47" s="114"/>
      <c r="H47" s="15"/>
      <c r="I47" s="15"/>
    </row>
    <row r="48" spans="1:9" ht="15.75" customHeight="1" x14ac:dyDescent="0.3">
      <c r="A48" s="7" t="s">
        <v>33</v>
      </c>
      <c r="B48" s="7"/>
      <c r="C48" s="7"/>
      <c r="D48" s="20"/>
      <c r="E48" s="21" t="s">
        <v>0</v>
      </c>
      <c r="F48" s="113">
        <f>F15</f>
        <v>0</v>
      </c>
      <c r="G48" s="113"/>
      <c r="H48" s="5"/>
      <c r="I48" s="5"/>
    </row>
    <row r="49" spans="1:10" ht="15" customHeight="1" x14ac:dyDescent="0.3">
      <c r="A49" s="7" t="s">
        <v>25</v>
      </c>
      <c r="B49" s="7"/>
      <c r="C49" s="7"/>
      <c r="D49" s="22"/>
      <c r="E49" s="22"/>
      <c r="F49" s="114">
        <f>F47-F48</f>
        <v>0</v>
      </c>
      <c r="G49" s="114"/>
      <c r="H49" s="5"/>
      <c r="I49" s="5"/>
    </row>
    <row r="50" spans="1:10" ht="15.75" customHeight="1" x14ac:dyDescent="0.3">
      <c r="A50" s="7" t="s">
        <v>37</v>
      </c>
      <c r="B50" s="7"/>
      <c r="C50" s="7"/>
      <c r="D50" s="22"/>
      <c r="E50" s="21" t="s">
        <v>0</v>
      </c>
      <c r="F50" s="113">
        <f>E22*EW!E26</f>
        <v>0</v>
      </c>
      <c r="G50" s="113"/>
      <c r="H50" s="5"/>
      <c r="I50" s="5"/>
    </row>
    <row r="51" spans="1:10" ht="15.75" customHeight="1" x14ac:dyDescent="0.3">
      <c r="A51" s="7" t="s">
        <v>38</v>
      </c>
      <c r="B51" s="7"/>
      <c r="C51" s="7"/>
      <c r="D51" s="22"/>
      <c r="E51" s="22"/>
      <c r="F51" s="114">
        <f>F49-F50</f>
        <v>0</v>
      </c>
      <c r="G51" s="114"/>
      <c r="H51" s="5"/>
      <c r="I51" s="5"/>
    </row>
    <row r="52" spans="1:10" ht="15.75" customHeight="1" x14ac:dyDescent="0.3">
      <c r="A52" s="14" t="s">
        <v>39</v>
      </c>
      <c r="B52" s="14"/>
      <c r="C52" s="10"/>
      <c r="D52" s="9"/>
      <c r="E52" s="21" t="s">
        <v>16</v>
      </c>
      <c r="F52" s="115">
        <f>IFERROR((((1+E26)^D36)-1)/(((1+E26)^D36)*((1+E26)-1)),0)</f>
        <v>0</v>
      </c>
      <c r="G52" s="115"/>
      <c r="H52" s="5"/>
      <c r="I52" s="5"/>
    </row>
    <row r="53" spans="1:10" ht="15.75" customHeight="1" x14ac:dyDescent="0.3">
      <c r="A53" s="7" t="s">
        <v>40</v>
      </c>
      <c r="B53" s="14"/>
      <c r="C53" s="10"/>
      <c r="D53" s="9"/>
      <c r="E53" s="9"/>
      <c r="F53" s="114">
        <f>F51*F52</f>
        <v>0</v>
      </c>
      <c r="G53" s="114"/>
      <c r="H53" s="5"/>
      <c r="I53" s="5"/>
    </row>
    <row r="54" spans="1:10" ht="15.75" customHeight="1" x14ac:dyDescent="0.3">
      <c r="A54" s="14" t="s">
        <v>41</v>
      </c>
      <c r="B54" s="14"/>
      <c r="C54" s="10"/>
      <c r="D54" s="9"/>
      <c r="E54" s="35" t="s">
        <v>15</v>
      </c>
      <c r="F54" s="113">
        <f>E22</f>
        <v>0</v>
      </c>
      <c r="G54" s="113"/>
      <c r="H54" s="5"/>
      <c r="I54" s="5"/>
    </row>
    <row r="55" spans="1:10" ht="15" customHeight="1" x14ac:dyDescent="0.3">
      <c r="A55" s="14" t="s">
        <v>43</v>
      </c>
      <c r="B55" s="14"/>
      <c r="C55" s="10"/>
      <c r="D55" s="9"/>
      <c r="E55" s="9"/>
      <c r="F55" s="111">
        <f>F53+F54</f>
        <v>0</v>
      </c>
      <c r="G55" s="111"/>
      <c r="H55" s="5"/>
      <c r="I55" s="5"/>
    </row>
    <row r="56" spans="1:10" ht="15" customHeight="1" x14ac:dyDescent="0.3">
      <c r="A56" s="14" t="s">
        <v>17</v>
      </c>
      <c r="B56" s="14"/>
      <c r="C56" s="10"/>
      <c r="D56" s="9"/>
      <c r="E56" s="35" t="s">
        <v>15</v>
      </c>
      <c r="F56" s="114">
        <f>E45</f>
        <v>0</v>
      </c>
      <c r="G56" s="114"/>
      <c r="H56" s="5"/>
      <c r="I56" s="5"/>
    </row>
    <row r="57" spans="1:10" ht="15" customHeight="1" x14ac:dyDescent="0.3">
      <c r="A57" s="14" t="s">
        <v>44</v>
      </c>
      <c r="B57" s="14"/>
      <c r="C57" s="10"/>
      <c r="D57" s="9"/>
      <c r="E57" s="35"/>
      <c r="F57" s="111">
        <f>F55+F56</f>
        <v>0</v>
      </c>
      <c r="G57" s="111"/>
      <c r="H57" s="5"/>
      <c r="I57" s="5"/>
    </row>
    <row r="58" spans="1:10" ht="28.5" customHeight="1" thickBot="1" x14ac:dyDescent="0.35">
      <c r="A58" s="23" t="s">
        <v>42</v>
      </c>
      <c r="B58" s="23"/>
      <c r="C58" s="24"/>
      <c r="D58" s="25"/>
      <c r="E58" s="25"/>
      <c r="F58" s="112">
        <f>ROUND(F57,-3)</f>
        <v>0</v>
      </c>
      <c r="G58" s="112"/>
      <c r="H58" s="5"/>
      <c r="I58" s="5"/>
    </row>
    <row r="59" spans="1:10" ht="15" thickTop="1" x14ac:dyDescent="0.3">
      <c r="A59" s="3"/>
      <c r="B59" s="3"/>
      <c r="C59" s="5"/>
      <c r="D59" s="4"/>
      <c r="E59" s="4"/>
      <c r="F59" s="4"/>
      <c r="G59" s="4"/>
      <c r="H59" s="5"/>
      <c r="I59" s="5"/>
    </row>
    <row r="60" spans="1:10" x14ac:dyDescent="0.3">
      <c r="A60" s="3"/>
      <c r="B60" s="3"/>
      <c r="C60" s="5"/>
      <c r="D60" s="4"/>
      <c r="E60" s="4"/>
      <c r="F60" s="4"/>
      <c r="G60" s="4"/>
      <c r="H60" s="5"/>
      <c r="I60" s="5"/>
    </row>
    <row r="61" spans="1:10" x14ac:dyDescent="0.3">
      <c r="G61" s="45"/>
      <c r="H61" s="11"/>
      <c r="I61" s="11"/>
      <c r="J61" s="11"/>
    </row>
  </sheetData>
  <mergeCells count="84">
    <mergeCell ref="F50:G50"/>
    <mergeCell ref="F49:G49"/>
    <mergeCell ref="F48:G48"/>
    <mergeCell ref="F47:G47"/>
    <mergeCell ref="F53:G53"/>
    <mergeCell ref="F52:G52"/>
    <mergeCell ref="F51:G51"/>
    <mergeCell ref="F57:G57"/>
    <mergeCell ref="F58:G58"/>
    <mergeCell ref="F55:G55"/>
    <mergeCell ref="F54:G54"/>
    <mergeCell ref="F56:G56"/>
    <mergeCell ref="A26:B26"/>
    <mergeCell ref="A24:G24"/>
    <mergeCell ref="A21:B21"/>
    <mergeCell ref="C21:D21"/>
    <mergeCell ref="A22:D22"/>
    <mergeCell ref="E22:G22"/>
    <mergeCell ref="E21:G21"/>
    <mergeCell ref="A10:B10"/>
    <mergeCell ref="A9:B9"/>
    <mergeCell ref="A8:B8"/>
    <mergeCell ref="A15:B15"/>
    <mergeCell ref="A25:B25"/>
    <mergeCell ref="A1:G1"/>
    <mergeCell ref="A7:G7"/>
    <mergeCell ref="A4:B4"/>
    <mergeCell ref="A3:B3"/>
    <mergeCell ref="A2:B2"/>
    <mergeCell ref="F4:G4"/>
    <mergeCell ref="F3:G3"/>
    <mergeCell ref="F2:G2"/>
    <mergeCell ref="F15:G15"/>
    <mergeCell ref="F14:G14"/>
    <mergeCell ref="F13:G13"/>
    <mergeCell ref="F12:G12"/>
    <mergeCell ref="F11:G11"/>
    <mergeCell ref="F10:G10"/>
    <mergeCell ref="F9:G9"/>
    <mergeCell ref="F8:G8"/>
    <mergeCell ref="A28:G28"/>
    <mergeCell ref="C25:G25"/>
    <mergeCell ref="C26:G26"/>
    <mergeCell ref="A5:B5"/>
    <mergeCell ref="A19:G19"/>
    <mergeCell ref="A20:B20"/>
    <mergeCell ref="C20:D20"/>
    <mergeCell ref="E20:G20"/>
    <mergeCell ref="E16:G16"/>
    <mergeCell ref="A16:D16"/>
    <mergeCell ref="F5:G5"/>
    <mergeCell ref="A6:C6"/>
    <mergeCell ref="A14:B14"/>
    <mergeCell ref="A13:B13"/>
    <mergeCell ref="A12:B12"/>
    <mergeCell ref="A11:B11"/>
    <mergeCell ref="A31:C31"/>
    <mergeCell ref="D31:G31"/>
    <mergeCell ref="A30:C30"/>
    <mergeCell ref="A29:C29"/>
    <mergeCell ref="D30:G30"/>
    <mergeCell ref="D29:G29"/>
    <mergeCell ref="A34:C34"/>
    <mergeCell ref="A33:C33"/>
    <mergeCell ref="A32:C32"/>
    <mergeCell ref="D33:G33"/>
    <mergeCell ref="D32:G32"/>
    <mergeCell ref="D34:G34"/>
    <mergeCell ref="A36:C36"/>
    <mergeCell ref="D36:G36"/>
    <mergeCell ref="A35:G35"/>
    <mergeCell ref="E45:G45"/>
    <mergeCell ref="E44:G44"/>
    <mergeCell ref="E43:G43"/>
    <mergeCell ref="E42:G42"/>
    <mergeCell ref="E41:G41"/>
    <mergeCell ref="E40:G40"/>
    <mergeCell ref="A45:D45"/>
    <mergeCell ref="A39:G39"/>
    <mergeCell ref="A40:D40"/>
    <mergeCell ref="A43:D43"/>
    <mergeCell ref="A42:D42"/>
    <mergeCell ref="A41:D41"/>
    <mergeCell ref="A44:D44"/>
  </mergeCells>
  <dataValidations count="1">
    <dataValidation type="list" allowBlank="1" showInputMessage="1" showErrorMessage="1" sqref="D32" xr:uid="{493E5B97-D1D0-45B0-9CBD-2488AE02BE78}">
      <formula1>"-,80,75,70,65,60,50,40,30,20"</formula1>
    </dataValidation>
  </dataValidations>
  <pageMargins left="0.7" right="0.7" top="0.75" bottom="0.75" header="0.3" footer="0.3"/>
  <pageSetup paperSize="9" fitToHeight="0" orientation="portrait" horizontalDpi="1200" verticalDpi="1200" r:id="rId1"/>
  <headerFooter>
    <oddHeader>&amp;L&amp;"-,Fett"Ertragswertverfahren</oddHeader>
    <oddFooter>&amp;R&amp;G</oddFooter>
  </headerFooter>
  <rowBreaks count="1" manualBreakCount="1">
    <brk id="4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EW</vt:lpstr>
      <vt:lpstr>EW!Druckbereich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Röser</dc:creator>
  <cp:lastModifiedBy>Martin Röser</cp:lastModifiedBy>
  <cp:lastPrinted>2021-05-14T14:13:56Z</cp:lastPrinted>
  <dcterms:created xsi:type="dcterms:W3CDTF">2021-04-20T19:07:13Z</dcterms:created>
  <dcterms:modified xsi:type="dcterms:W3CDTF">2021-09-21T06:52:12Z</dcterms:modified>
</cp:coreProperties>
</file>